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tas do Windows\Área de Trabalho\DOCUMENTOS AREA TRABALHO\"/>
    </mc:Choice>
  </mc:AlternateContent>
  <bookViews>
    <workbookView xWindow="480" yWindow="360" windowWidth="22995" windowHeight="11010"/>
  </bookViews>
  <sheets>
    <sheet name="Plan2 (6)" sheetId="9" r:id="rId1"/>
    <sheet name="Plan4" sheetId="5" r:id="rId2"/>
  </sheets>
  <calcPr calcId="152511"/>
</workbook>
</file>

<file path=xl/calcChain.xml><?xml version="1.0" encoding="utf-8"?>
<calcChain xmlns="http://schemas.openxmlformats.org/spreadsheetml/2006/main">
  <c r="J19" i="9" l="1"/>
  <c r="K19" i="9" s="1"/>
  <c r="K18" i="9"/>
  <c r="J18" i="9"/>
  <c r="J27" i="9" l="1"/>
  <c r="J26" i="9"/>
  <c r="K26" i="9" s="1"/>
  <c r="J25" i="9"/>
  <c r="K25" i="9" s="1"/>
  <c r="J24" i="9"/>
  <c r="K24" i="9" s="1"/>
  <c r="J23" i="9"/>
  <c r="J20" i="9"/>
  <c r="K20" i="9" s="1"/>
  <c r="J17" i="9"/>
  <c r="K17" i="9" s="1"/>
  <c r="J16" i="9"/>
  <c r="J15" i="9"/>
  <c r="K15" i="9" s="1"/>
  <c r="K16" i="9"/>
  <c r="K27" i="9"/>
  <c r="K23" i="9"/>
  <c r="K28" i="9" l="1"/>
  <c r="K21" i="9"/>
  <c r="K29" i="9" l="1"/>
</calcChain>
</file>

<file path=xl/sharedStrings.xml><?xml version="1.0" encoding="utf-8"?>
<sst xmlns="http://schemas.openxmlformats.org/spreadsheetml/2006/main" count="74" uniqueCount="58">
  <si>
    <t>1.0</t>
  </si>
  <si>
    <t>ITEM</t>
  </si>
  <si>
    <t>DESCRIÇÃO</t>
  </si>
  <si>
    <t xml:space="preserve">QUANT. </t>
  </si>
  <si>
    <t>UNIDADE</t>
  </si>
  <si>
    <t>P.TOTAL</t>
  </si>
  <si>
    <t>SERVIÇOS PRELIMINARES</t>
  </si>
  <si>
    <t>1.1</t>
  </si>
  <si>
    <t>02.08.020</t>
  </si>
  <si>
    <t>Placa de obra</t>
  </si>
  <si>
    <t>m2</t>
  </si>
  <si>
    <t>2.1</t>
  </si>
  <si>
    <t>m3</t>
  </si>
  <si>
    <t>2.2</t>
  </si>
  <si>
    <t>54.01.030</t>
  </si>
  <si>
    <t>2.3</t>
  </si>
  <si>
    <t>54.03.230</t>
  </si>
  <si>
    <t>54.03.240</t>
  </si>
  <si>
    <t>2.4</t>
  </si>
  <si>
    <t>2.5</t>
  </si>
  <si>
    <t>54.03.210</t>
  </si>
  <si>
    <t>Camada de Rolamento</t>
  </si>
  <si>
    <t>1.2</t>
  </si>
  <si>
    <t>TOTAL DO ITEM</t>
  </si>
  <si>
    <t>VICENTE LUÍS RIBAS DE ABREU</t>
  </si>
  <si>
    <t>ENGENHEIRO CIVIL</t>
  </si>
  <si>
    <t>CREA 0600904367</t>
  </si>
  <si>
    <t>PREFEITURA MUNICIPAL DE CABRÁLIA PAULISTA</t>
  </si>
  <si>
    <t>Rua Joaquim dos Santos Camponês, 661 -Fone/Fax (014) 32851244</t>
  </si>
  <si>
    <t>CEP: 17.480-000 / Cabrália Paulista - SP</t>
  </si>
  <si>
    <t>Base  Solo estab. granulométricamente</t>
  </si>
  <si>
    <t>2.0</t>
  </si>
  <si>
    <t>Pavimentação</t>
  </si>
  <si>
    <t>Imp. Betuminosa Ligante</t>
  </si>
  <si>
    <t>Imp. Betuminosa Impermeabilizante</t>
  </si>
  <si>
    <t>Abertura e preparo de caixa até 40 cm</t>
  </si>
  <si>
    <t>P.UNIT</t>
  </si>
  <si>
    <t>R$</t>
  </si>
  <si>
    <t>CÓDIGO</t>
  </si>
  <si>
    <t>B.CDHU</t>
  </si>
  <si>
    <r>
      <t xml:space="preserve">Gestor da Obra: </t>
    </r>
    <r>
      <rPr>
        <b/>
        <sz val="11"/>
        <color theme="1"/>
        <rFont val="Arial"/>
        <family val="2"/>
      </rPr>
      <t>PREFEITURA MUNICIPAL DE CABRÁLIA PAULISTA</t>
    </r>
  </si>
  <si>
    <t>P.c/BDI</t>
  </si>
  <si>
    <t>54.06.040</t>
  </si>
  <si>
    <t xml:space="preserve">Guia pré-moldada reta PMSP </t>
  </si>
  <si>
    <t>m</t>
  </si>
  <si>
    <t>54.06.160</t>
  </si>
  <si>
    <t>Sarjeta ou sarjetão moldada in loco</t>
  </si>
  <si>
    <t>46.12.240</t>
  </si>
  <si>
    <t>Meio tubo de concreto  600mm</t>
  </si>
  <si>
    <t xml:space="preserve">TOTAL GERAL DO ORÇAMENTO COM BDI DE 25% </t>
  </si>
  <si>
    <t>11.01.100</t>
  </si>
  <si>
    <t>Calçada em concreto Usinado fck=20Mpa</t>
  </si>
  <si>
    <t>46.12.210</t>
  </si>
  <si>
    <t>Meio tubo de concreto 300mm</t>
  </si>
  <si>
    <t>Local: Rua Antonio Consalter Longo e Rua Aécio Bonzi</t>
  </si>
  <si>
    <t xml:space="preserve">PLANILHA ORÇAMENTÁRIA DE PAVIMENTAÇÃO </t>
  </si>
  <si>
    <t>Cabrália Paulista, 05 de julho  de 2022</t>
  </si>
  <si>
    <t>BOLETIM CDHU 186 COM DESONERAÇÃO vigência 21/06/2022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</si>
</sst>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rgb="FF0000FF"/>
      <name val="Lucida Sans Unicode"/>
      <family val="2"/>
    </font>
    <font>
      <b/>
      <sz val="16"/>
      <color rgb="FF0000FF"/>
      <name val="Lucida Sans Unicode"/>
      <family val="2"/>
    </font>
    <font>
      <sz val="9"/>
      <color theme="1"/>
      <name val="Lucida Sans Unicode"/>
      <family val="2"/>
    </font>
    <font>
      <sz val="11"/>
      <color rgb="FF0070C0"/>
      <name val="Calibri"/>
      <family val="2"/>
      <scheme val="minor"/>
    </font>
    <font>
      <sz val="16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2" fontId="10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0" fillId="0" borderId="4" xfId="0" applyNumberFormat="1" applyFont="1" applyBorder="1" applyAlignment="1">
      <alignment horizontal="center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44" fontId="10" fillId="0" borderId="2" xfId="1" applyFont="1" applyBorder="1" applyAlignment="1">
      <alignment horizontal="center"/>
    </xf>
    <xf numFmtId="44" fontId="10" fillId="0" borderId="4" xfId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2" fillId="0" borderId="2" xfId="0" applyNumberFormat="1" applyFont="1" applyBorder="1" applyAlignment="1"/>
    <xf numFmtId="2" fontId="12" fillId="0" borderId="3" xfId="0" applyNumberFormat="1" applyFont="1" applyBorder="1" applyAlignment="1"/>
    <xf numFmtId="2" fontId="12" fillId="0" borderId="4" xfId="0" applyNumberFormat="1" applyFont="1" applyBorder="1" applyAlignment="1"/>
    <xf numFmtId="44" fontId="12" fillId="0" borderId="2" xfId="1" applyFont="1" applyBorder="1" applyAlignment="1">
      <alignment horizontal="center"/>
    </xf>
    <xf numFmtId="44" fontId="12" fillId="0" borderId="4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2" fontId="12" fillId="0" borderId="2" xfId="0" applyNumberFormat="1" applyFont="1" applyBorder="1" applyAlignment="1">
      <alignment horizontal="left"/>
    </xf>
    <xf numFmtId="2" fontId="12" fillId="0" borderId="3" xfId="0" applyNumberFormat="1" applyFont="1" applyBorder="1" applyAlignment="1">
      <alignment horizontal="left"/>
    </xf>
    <xf numFmtId="2" fontId="12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95250</xdr:rowOff>
    </xdr:from>
    <xdr:to>
      <xdr:col>11</xdr:col>
      <xdr:colOff>571500</xdr:colOff>
      <xdr:row>5</xdr:row>
      <xdr:rowOff>57150</xdr:rowOff>
    </xdr:to>
    <xdr:pic>
      <xdr:nvPicPr>
        <xdr:cNvPr id="2" name="Imagem 1" descr="Descrição: seloVerde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95250"/>
          <a:ext cx="70485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0</xdr:row>
      <xdr:rowOff>104775</xdr:rowOff>
    </xdr:from>
    <xdr:to>
      <xdr:col>1</xdr:col>
      <xdr:colOff>400050</xdr:colOff>
      <xdr:row>5</xdr:row>
      <xdr:rowOff>19050</xdr:rowOff>
    </xdr:to>
    <xdr:pic>
      <xdr:nvPicPr>
        <xdr:cNvPr id="3" name="Imagem 2" descr="Descrição: cabra nov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74"/>
        <a:stretch>
          <a:fillRect/>
        </a:stretch>
      </xdr:blipFill>
      <xdr:spPr bwMode="auto">
        <a:xfrm>
          <a:off x="38100" y="104775"/>
          <a:ext cx="9715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0</xdr:row>
      <xdr:rowOff>104775</xdr:rowOff>
    </xdr:from>
    <xdr:to>
      <xdr:col>1</xdr:col>
      <xdr:colOff>371475</xdr:colOff>
      <xdr:row>5</xdr:row>
      <xdr:rowOff>19050</xdr:rowOff>
    </xdr:to>
    <xdr:pic>
      <xdr:nvPicPr>
        <xdr:cNvPr id="4" name="Imagem 2" descr="Descrição: cabra nov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74"/>
        <a:stretch>
          <a:fillRect/>
        </a:stretch>
      </xdr:blipFill>
      <xdr:spPr bwMode="auto">
        <a:xfrm>
          <a:off x="9525" y="104775"/>
          <a:ext cx="9715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P19" sqref="P19"/>
    </sheetView>
  </sheetViews>
  <sheetFormatPr defaultRowHeight="15" x14ac:dyDescent="0.25"/>
  <sheetData>
    <row r="1" spans="1:12" ht="19.5" x14ac:dyDescent="0.25">
      <c r="A1" s="9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20.25" x14ac:dyDescent="0.3">
      <c r="A2" s="10"/>
      <c r="B2" s="4"/>
      <c r="C2" s="55" t="s">
        <v>27</v>
      </c>
      <c r="D2" s="55"/>
      <c r="E2" s="55"/>
      <c r="F2" s="55"/>
      <c r="G2" s="55"/>
      <c r="H2" s="55"/>
      <c r="I2" s="55"/>
      <c r="J2" s="55"/>
      <c r="K2" s="4"/>
      <c r="L2" s="5"/>
    </row>
    <row r="3" spans="1:12" x14ac:dyDescent="0.25">
      <c r="A3" s="11"/>
      <c r="B3" s="4"/>
      <c r="C3" s="56" t="s">
        <v>28</v>
      </c>
      <c r="D3" s="56"/>
      <c r="E3" s="56"/>
      <c r="F3" s="56"/>
      <c r="G3" s="56"/>
      <c r="H3" s="56"/>
      <c r="I3" s="56"/>
      <c r="J3" s="56"/>
      <c r="K3" s="4"/>
      <c r="L3" s="5"/>
    </row>
    <row r="4" spans="1:12" x14ac:dyDescent="0.25">
      <c r="A4" s="11"/>
      <c r="B4" s="4"/>
      <c r="C4" s="56" t="s">
        <v>29</v>
      </c>
      <c r="D4" s="56"/>
      <c r="E4" s="56"/>
      <c r="F4" s="56"/>
      <c r="G4" s="56"/>
      <c r="H4" s="56"/>
      <c r="I4" s="56"/>
      <c r="J4" s="56"/>
      <c r="K4" s="4"/>
      <c r="L4" s="5"/>
    </row>
    <row r="5" spans="1:12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x14ac:dyDescent="0.25">
      <c r="A7" s="57" t="s">
        <v>55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12" x14ac:dyDescent="0.25">
      <c r="A8" s="25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2" x14ac:dyDescent="0.25">
      <c r="A9" s="25" t="s">
        <v>40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2" x14ac:dyDescent="0.25">
      <c r="A10" s="33" t="s">
        <v>57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x14ac:dyDescent="0.25">
      <c r="A11" s="36"/>
      <c r="B11" s="37"/>
      <c r="C11" s="38"/>
      <c r="D11" s="38"/>
      <c r="E11" s="38"/>
      <c r="F11" s="38"/>
      <c r="G11" s="38"/>
      <c r="H11" s="38"/>
      <c r="I11" s="38"/>
      <c r="J11" s="37"/>
      <c r="K11" s="37"/>
      <c r="L11" s="39"/>
    </row>
    <row r="12" spans="1:12" x14ac:dyDescent="0.25">
      <c r="A12" s="40" t="s">
        <v>1</v>
      </c>
      <c r="B12" s="40" t="s">
        <v>38</v>
      </c>
      <c r="C12" s="42" t="s">
        <v>2</v>
      </c>
      <c r="D12" s="43"/>
      <c r="E12" s="43"/>
      <c r="F12" s="44"/>
      <c r="G12" s="40" t="s">
        <v>3</v>
      </c>
      <c r="H12" s="40" t="s">
        <v>4</v>
      </c>
      <c r="I12" s="19" t="s">
        <v>36</v>
      </c>
      <c r="J12" s="19" t="s">
        <v>41</v>
      </c>
      <c r="K12" s="48" t="s">
        <v>5</v>
      </c>
      <c r="L12" s="49"/>
    </row>
    <row r="13" spans="1:12" x14ac:dyDescent="0.25">
      <c r="A13" s="41"/>
      <c r="B13" s="41"/>
      <c r="C13" s="45"/>
      <c r="D13" s="46"/>
      <c r="E13" s="46"/>
      <c r="F13" s="47"/>
      <c r="G13" s="41"/>
      <c r="H13" s="41"/>
      <c r="I13" s="19" t="s">
        <v>37</v>
      </c>
      <c r="J13" s="19" t="s">
        <v>37</v>
      </c>
      <c r="K13" s="48" t="s">
        <v>37</v>
      </c>
      <c r="L13" s="49"/>
    </row>
    <row r="14" spans="1:12" x14ac:dyDescent="0.25">
      <c r="A14" s="14" t="s">
        <v>0</v>
      </c>
      <c r="B14" s="20" t="s">
        <v>39</v>
      </c>
      <c r="C14" s="50" t="s">
        <v>6</v>
      </c>
      <c r="D14" s="51"/>
      <c r="E14" s="51"/>
      <c r="F14" s="52"/>
      <c r="G14" s="23"/>
      <c r="H14" s="23"/>
      <c r="I14" s="23"/>
      <c r="J14" s="12"/>
      <c r="K14" s="53"/>
      <c r="L14" s="54"/>
    </row>
    <row r="15" spans="1:12" x14ac:dyDescent="0.25">
      <c r="A15" s="15" t="s">
        <v>7</v>
      </c>
      <c r="B15" s="13" t="s">
        <v>8</v>
      </c>
      <c r="C15" s="28" t="s">
        <v>9</v>
      </c>
      <c r="D15" s="29"/>
      <c r="E15" s="29"/>
      <c r="F15" s="30"/>
      <c r="G15" s="16">
        <v>3</v>
      </c>
      <c r="H15" s="17" t="s">
        <v>10</v>
      </c>
      <c r="I15" s="18">
        <v>848.25</v>
      </c>
      <c r="J15" s="18">
        <f t="shared" ref="J15:J20" si="0">I15*1.25</f>
        <v>1060.3125</v>
      </c>
      <c r="K15" s="31">
        <f t="shared" ref="K15:K20" si="1">G15*J15</f>
        <v>3180.9375</v>
      </c>
      <c r="L15" s="32"/>
    </row>
    <row r="16" spans="1:12" x14ac:dyDescent="0.25">
      <c r="A16" s="15" t="s">
        <v>22</v>
      </c>
      <c r="B16" s="13" t="s">
        <v>42</v>
      </c>
      <c r="C16" s="28" t="s">
        <v>43</v>
      </c>
      <c r="D16" s="29"/>
      <c r="E16" s="29"/>
      <c r="F16" s="30"/>
      <c r="G16" s="16">
        <v>270.38</v>
      </c>
      <c r="H16" s="17" t="s">
        <v>44</v>
      </c>
      <c r="I16" s="18">
        <v>48.26</v>
      </c>
      <c r="J16" s="18">
        <f t="shared" si="0"/>
        <v>60.324999999999996</v>
      </c>
      <c r="K16" s="31">
        <f t="shared" si="1"/>
        <v>16310.673499999999</v>
      </c>
      <c r="L16" s="32"/>
    </row>
    <row r="17" spans="1:12" x14ac:dyDescent="0.25">
      <c r="A17" s="15" t="s">
        <v>22</v>
      </c>
      <c r="B17" s="13" t="s">
        <v>45</v>
      </c>
      <c r="C17" s="28" t="s">
        <v>46</v>
      </c>
      <c r="D17" s="29"/>
      <c r="E17" s="29"/>
      <c r="F17" s="30"/>
      <c r="G17" s="16">
        <v>6.96</v>
      </c>
      <c r="H17" s="17" t="s">
        <v>10</v>
      </c>
      <c r="I17" s="18">
        <v>707.57</v>
      </c>
      <c r="J17" s="18">
        <f t="shared" si="0"/>
        <v>884.46250000000009</v>
      </c>
      <c r="K17" s="31">
        <f t="shared" si="1"/>
        <v>6155.8590000000004</v>
      </c>
      <c r="L17" s="32"/>
    </row>
    <row r="18" spans="1:12" x14ac:dyDescent="0.25">
      <c r="A18" s="15" t="s">
        <v>22</v>
      </c>
      <c r="B18" s="13" t="s">
        <v>50</v>
      </c>
      <c r="C18" s="28" t="s">
        <v>51</v>
      </c>
      <c r="D18" s="29"/>
      <c r="E18" s="29"/>
      <c r="F18" s="30"/>
      <c r="G18" s="16">
        <v>14.66</v>
      </c>
      <c r="H18" s="17" t="s">
        <v>12</v>
      </c>
      <c r="I18" s="18">
        <v>398.63</v>
      </c>
      <c r="J18" s="18">
        <f t="shared" si="0"/>
        <v>498.28750000000002</v>
      </c>
      <c r="K18" s="31">
        <f t="shared" si="1"/>
        <v>7304.8947500000004</v>
      </c>
      <c r="L18" s="32"/>
    </row>
    <row r="19" spans="1:12" x14ac:dyDescent="0.25">
      <c r="A19" s="15" t="s">
        <v>22</v>
      </c>
      <c r="B19" s="13" t="s">
        <v>52</v>
      </c>
      <c r="C19" s="28" t="s">
        <v>53</v>
      </c>
      <c r="D19" s="29"/>
      <c r="E19" s="29"/>
      <c r="F19" s="30"/>
      <c r="G19" s="16">
        <v>60</v>
      </c>
      <c r="H19" s="17" t="s">
        <v>44</v>
      </c>
      <c r="I19" s="18">
        <v>58.34</v>
      </c>
      <c r="J19" s="18">
        <f t="shared" si="0"/>
        <v>72.925000000000011</v>
      </c>
      <c r="K19" s="31">
        <f t="shared" si="1"/>
        <v>4375.5000000000009</v>
      </c>
      <c r="L19" s="32"/>
    </row>
    <row r="20" spans="1:12" x14ac:dyDescent="0.25">
      <c r="A20" s="15" t="s">
        <v>22</v>
      </c>
      <c r="B20" s="13" t="s">
        <v>47</v>
      </c>
      <c r="C20" s="28" t="s">
        <v>48</v>
      </c>
      <c r="D20" s="29"/>
      <c r="E20" s="29"/>
      <c r="F20" s="30"/>
      <c r="G20" s="16">
        <v>125</v>
      </c>
      <c r="H20" s="17" t="s">
        <v>44</v>
      </c>
      <c r="I20" s="18">
        <v>121.59</v>
      </c>
      <c r="J20" s="18">
        <f t="shared" si="0"/>
        <v>151.98750000000001</v>
      </c>
      <c r="K20" s="31">
        <f t="shared" si="1"/>
        <v>18998.4375</v>
      </c>
      <c r="L20" s="32"/>
    </row>
    <row r="21" spans="1:12" x14ac:dyDescent="0.25">
      <c r="A21" s="61" t="s">
        <v>23</v>
      </c>
      <c r="B21" s="62"/>
      <c r="C21" s="62"/>
      <c r="D21" s="62"/>
      <c r="E21" s="62"/>
      <c r="F21" s="62"/>
      <c r="G21" s="62"/>
      <c r="H21" s="62"/>
      <c r="I21" s="62"/>
      <c r="J21" s="63"/>
      <c r="K21" s="64">
        <f>SUM(K15:K20)</f>
        <v>56326.302250000001</v>
      </c>
      <c r="L21" s="65"/>
    </row>
    <row r="22" spans="1:12" x14ac:dyDescent="0.25">
      <c r="A22" s="19" t="s">
        <v>31</v>
      </c>
      <c r="B22" s="20" t="s">
        <v>39</v>
      </c>
      <c r="C22" s="66" t="s">
        <v>32</v>
      </c>
      <c r="D22" s="67"/>
      <c r="E22" s="67"/>
      <c r="F22" s="68"/>
      <c r="G22" s="24"/>
      <c r="H22" s="24"/>
      <c r="I22" s="24"/>
      <c r="J22" s="19"/>
      <c r="K22" s="48"/>
      <c r="L22" s="49"/>
    </row>
    <row r="23" spans="1:12" x14ac:dyDescent="0.25">
      <c r="A23" s="15" t="s">
        <v>11</v>
      </c>
      <c r="B23" s="13" t="s">
        <v>14</v>
      </c>
      <c r="C23" s="28" t="s">
        <v>35</v>
      </c>
      <c r="D23" s="29"/>
      <c r="E23" s="29"/>
      <c r="F23" s="30"/>
      <c r="G23" s="16">
        <v>2025.2</v>
      </c>
      <c r="H23" s="17" t="s">
        <v>10</v>
      </c>
      <c r="I23" s="18">
        <v>27.24</v>
      </c>
      <c r="J23" s="18">
        <f>I23*1.25</f>
        <v>34.049999999999997</v>
      </c>
      <c r="K23" s="31">
        <f>G23*J23</f>
        <v>68958.06</v>
      </c>
      <c r="L23" s="32"/>
    </row>
    <row r="24" spans="1:12" x14ac:dyDescent="0.25">
      <c r="A24" s="15" t="s">
        <v>13</v>
      </c>
      <c r="B24" s="13">
        <v>101768</v>
      </c>
      <c r="C24" s="28" t="s">
        <v>30</v>
      </c>
      <c r="D24" s="29"/>
      <c r="E24" s="29"/>
      <c r="F24" s="30"/>
      <c r="G24" s="21">
        <v>405.04</v>
      </c>
      <c r="H24" s="17" t="s">
        <v>12</v>
      </c>
      <c r="I24" s="18">
        <v>38.299999999999997</v>
      </c>
      <c r="J24" s="18">
        <f>I24*1.25</f>
        <v>47.875</v>
      </c>
      <c r="K24" s="31">
        <f>G24*J24</f>
        <v>19391.29</v>
      </c>
      <c r="L24" s="32"/>
    </row>
    <row r="25" spans="1:12" x14ac:dyDescent="0.25">
      <c r="A25" s="15" t="s">
        <v>15</v>
      </c>
      <c r="B25" s="13" t="s">
        <v>17</v>
      </c>
      <c r="C25" s="28" t="s">
        <v>34</v>
      </c>
      <c r="D25" s="29"/>
      <c r="E25" s="29"/>
      <c r="F25" s="30"/>
      <c r="G25" s="16">
        <v>2025.2</v>
      </c>
      <c r="H25" s="17" t="s">
        <v>10</v>
      </c>
      <c r="I25" s="18">
        <v>16.28</v>
      </c>
      <c r="J25" s="18">
        <f>I25*1.25</f>
        <v>20.350000000000001</v>
      </c>
      <c r="K25" s="31">
        <f>G25*J25</f>
        <v>41212.820000000007</v>
      </c>
      <c r="L25" s="32"/>
    </row>
    <row r="26" spans="1:12" x14ac:dyDescent="0.25">
      <c r="A26" s="15" t="s">
        <v>18</v>
      </c>
      <c r="B26" s="13" t="s">
        <v>16</v>
      </c>
      <c r="C26" s="28" t="s">
        <v>33</v>
      </c>
      <c r="D26" s="29"/>
      <c r="E26" s="29"/>
      <c r="F26" s="30"/>
      <c r="G26" s="16">
        <v>2025.2</v>
      </c>
      <c r="H26" s="17" t="s">
        <v>10</v>
      </c>
      <c r="I26" s="18">
        <v>7.91</v>
      </c>
      <c r="J26" s="18">
        <f>I26*1.25</f>
        <v>9.8874999999999993</v>
      </c>
      <c r="K26" s="31">
        <f>G26*J26</f>
        <v>20024.164999999997</v>
      </c>
      <c r="L26" s="32"/>
    </row>
    <row r="27" spans="1:12" x14ac:dyDescent="0.25">
      <c r="A27" s="15" t="s">
        <v>19</v>
      </c>
      <c r="B27" s="13" t="s">
        <v>20</v>
      </c>
      <c r="C27" s="28" t="s">
        <v>21</v>
      </c>
      <c r="D27" s="29"/>
      <c r="E27" s="29"/>
      <c r="F27" s="30"/>
      <c r="G27" s="17">
        <v>60.76</v>
      </c>
      <c r="H27" s="17" t="s">
        <v>12</v>
      </c>
      <c r="I27" s="18">
        <v>1659.61</v>
      </c>
      <c r="J27" s="18">
        <f>I27*1.25</f>
        <v>2074.5124999999998</v>
      </c>
      <c r="K27" s="31">
        <f>G27*J27</f>
        <v>126047.37949999998</v>
      </c>
      <c r="L27" s="32"/>
    </row>
    <row r="28" spans="1:12" x14ac:dyDescent="0.25">
      <c r="A28" s="69" t="s">
        <v>23</v>
      </c>
      <c r="B28" s="70"/>
      <c r="C28" s="70"/>
      <c r="D28" s="70"/>
      <c r="E28" s="70"/>
      <c r="F28" s="70"/>
      <c r="G28" s="70"/>
      <c r="H28" s="70"/>
      <c r="I28" s="70"/>
      <c r="J28" s="71"/>
      <c r="K28" s="64">
        <f>SUM(K23:K27)</f>
        <v>275633.7145</v>
      </c>
      <c r="L28" s="65"/>
    </row>
    <row r="29" spans="1:12" x14ac:dyDescent="0.25">
      <c r="A29" s="69" t="s">
        <v>49</v>
      </c>
      <c r="B29" s="70"/>
      <c r="C29" s="70"/>
      <c r="D29" s="70"/>
      <c r="E29" s="70"/>
      <c r="F29" s="70"/>
      <c r="G29" s="70"/>
      <c r="H29" s="70"/>
      <c r="I29" s="70"/>
      <c r="J29" s="71"/>
      <c r="K29" s="64">
        <f>K21+K28</f>
        <v>331960.01675000001</v>
      </c>
      <c r="L29" s="65"/>
    </row>
    <row r="30" spans="1:1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4" spans="4:10" ht="15.75" x14ac:dyDescent="0.25">
      <c r="D34" s="72" t="s">
        <v>56</v>
      </c>
      <c r="E34" s="72"/>
      <c r="F34" s="72"/>
      <c r="G34" s="72"/>
      <c r="H34" s="72"/>
      <c r="I34" s="72"/>
      <c r="J34" s="72"/>
    </row>
    <row r="38" spans="4:10" x14ac:dyDescent="0.25">
      <c r="D38" s="73"/>
      <c r="E38" s="73"/>
      <c r="F38" s="73"/>
      <c r="G38" s="73"/>
      <c r="H38" s="73"/>
      <c r="I38" s="73"/>
      <c r="J38" s="73"/>
    </row>
    <row r="39" spans="4:10" ht="15.75" x14ac:dyDescent="0.25">
      <c r="D39" s="74" t="s">
        <v>24</v>
      </c>
      <c r="E39" s="74"/>
      <c r="F39" s="74"/>
      <c r="G39" s="74"/>
      <c r="H39" s="74"/>
      <c r="I39" s="74"/>
      <c r="J39" s="74"/>
    </row>
    <row r="40" spans="4:10" ht="15.75" x14ac:dyDescent="0.25">
      <c r="D40" s="60" t="s">
        <v>25</v>
      </c>
      <c r="E40" s="60"/>
      <c r="F40" s="60"/>
      <c r="G40" s="60"/>
      <c r="H40" s="60"/>
      <c r="I40" s="60"/>
      <c r="J40" s="60"/>
    </row>
    <row r="41" spans="4:10" ht="15.75" x14ac:dyDescent="0.25">
      <c r="D41" s="60" t="s">
        <v>26</v>
      </c>
      <c r="E41" s="60"/>
      <c r="F41" s="60"/>
      <c r="G41" s="60"/>
      <c r="H41" s="60"/>
      <c r="I41" s="60"/>
      <c r="J41" s="60"/>
    </row>
    <row r="42" spans="4:10" ht="15.75" x14ac:dyDescent="0.25">
      <c r="D42" s="60"/>
      <c r="E42" s="60"/>
      <c r="F42" s="60"/>
      <c r="G42" s="60"/>
      <c r="H42" s="60"/>
      <c r="I42" s="60"/>
      <c r="J42" s="60"/>
    </row>
  </sheetData>
  <mergeCells count="53">
    <mergeCell ref="D42:J42"/>
    <mergeCell ref="C16:F16"/>
    <mergeCell ref="K16:L16"/>
    <mergeCell ref="A29:J29"/>
    <mergeCell ref="K29:L29"/>
    <mergeCell ref="D34:J34"/>
    <mergeCell ref="D38:J38"/>
    <mergeCell ref="D39:J39"/>
    <mergeCell ref="D40:J40"/>
    <mergeCell ref="C26:F26"/>
    <mergeCell ref="K26:L26"/>
    <mergeCell ref="C27:F27"/>
    <mergeCell ref="K27:L27"/>
    <mergeCell ref="A28:J28"/>
    <mergeCell ref="K28:L28"/>
    <mergeCell ref="C24:F24"/>
    <mergeCell ref="K24:L24"/>
    <mergeCell ref="C25:F25"/>
    <mergeCell ref="K25:L25"/>
    <mergeCell ref="D41:J41"/>
    <mergeCell ref="A21:J21"/>
    <mergeCell ref="K21:L21"/>
    <mergeCell ref="C22:F22"/>
    <mergeCell ref="K22:L22"/>
    <mergeCell ref="C23:F23"/>
    <mergeCell ref="K23:L23"/>
    <mergeCell ref="C15:F15"/>
    <mergeCell ref="K15:L15"/>
    <mergeCell ref="C20:F20"/>
    <mergeCell ref="K20:L20"/>
    <mergeCell ref="C17:F17"/>
    <mergeCell ref="K17:L17"/>
    <mergeCell ref="C2:J2"/>
    <mergeCell ref="C3:J3"/>
    <mergeCell ref="C4:J4"/>
    <mergeCell ref="A7:L7"/>
    <mergeCell ref="A8:L8"/>
    <mergeCell ref="A9:L9"/>
    <mergeCell ref="C18:F18"/>
    <mergeCell ref="K18:L18"/>
    <mergeCell ref="C19:F19"/>
    <mergeCell ref="K19:L19"/>
    <mergeCell ref="A10:L10"/>
    <mergeCell ref="A11:L11"/>
    <mergeCell ref="A12:A13"/>
    <mergeCell ref="B12:B13"/>
    <mergeCell ref="C12:F13"/>
    <mergeCell ref="G12:G13"/>
    <mergeCell ref="H12:H13"/>
    <mergeCell ref="K12:L12"/>
    <mergeCell ref="K13:L13"/>
    <mergeCell ref="C14:F14"/>
    <mergeCell ref="K14:L14"/>
  </mergeCells>
  <pageMargins left="0.511811024" right="0.511811024" top="0.78740157499999996" bottom="0.78740157499999996" header="0.31496062000000002" footer="0.31496062000000002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 (6)</vt:lpstr>
      <vt:lpstr>Plan4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</dc:creator>
  <cp:lastModifiedBy>VICENTE</cp:lastModifiedBy>
  <cp:lastPrinted>2022-07-05T16:45:41Z</cp:lastPrinted>
  <dcterms:created xsi:type="dcterms:W3CDTF">2018-11-14T12:45:12Z</dcterms:created>
  <dcterms:modified xsi:type="dcterms:W3CDTF">2022-07-07T16:51:34Z</dcterms:modified>
</cp:coreProperties>
</file>